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<sst xmlns="http://schemas.openxmlformats.org/spreadsheetml/2006/main" count="209" uniqueCount="68">
  <si>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</si>
  <si>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</si>
  <si>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</si>
  <si>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</si>
  <si>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</si>
  <si>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</si>
  <si>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</si>
  <si>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</si>
  <si>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</si>
  <si>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</si>
  <si>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</si>
  <si>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</si>
  <si>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</si>
  <si>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</si>
  <si>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</si>
  <si>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</si>
  <si>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</si>
  <si>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</si>
  <si>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</si>
  <si>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</si>
  <si>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</si>
  <si>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</si>
  <si>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</si>
  <si>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</si>
  <si>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</si>
  <si>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</si>
  <si>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</si>
  <si>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</si>
  <si>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</si>
  <si>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</si>
  <si>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</si>
  <si>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</si>
  <si>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</si>
  <si>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</si>
  <si>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</si>
  <si>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</si>
  <si>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</si>
  <si>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</si>
  <si>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</si>
  <si>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</si>
  <si>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</si>
  <si>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</si>
  <si>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</si>
  <si>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</si>
  <si>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</si>
  <si>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</si>
  <si>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</si>
  <si>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</si>
  <si>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</si>
  <si>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</si>
  <si>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</si>
  <si>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</si>
  <si>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</si>
  <si>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</si>
  <si>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</si>
  <si>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</si>
  <si>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</si>
  <si>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</si>
  <si>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</si>
  <si>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</si>
  <si>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</si>
  <si>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</si>
  <si>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</si>
  <si>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</si>
  <si>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</si>
  <si>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</si>
  <si>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</si>
  <si>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Noviembre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</si>
</sst>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1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9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50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173" fontId="47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5.8515625" style="2" customWidth="1"/>
    <col min="2" max="2" width="9.57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9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f>70621313</f>
        <v>70621313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>
        <v>11169308</v>
      </c>
      <c r="U4" s="12">
        <v>9677891</v>
      </c>
      <c r="V4" s="12">
        <v>5745051</v>
      </c>
      <c r="W4" s="12">
        <v>11571376</v>
      </c>
      <c r="X4" s="12">
        <v>8822595</v>
      </c>
      <c r="Y4" s="12">
        <v>7532049</v>
      </c>
      <c r="Z4" s="12"/>
      <c r="AA4" s="12">
        <f>SUM(O4:Z4)</f>
        <v>103637520</v>
      </c>
      <c r="AB4" s="11">
        <f aca="true" t="shared" si="0" ref="AB4:AB17">+AA4/N4</f>
        <v>1.4675105233458348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>
        <v>3390</v>
      </c>
      <c r="U5" s="12">
        <v>3390</v>
      </c>
      <c r="V5" s="12">
        <v>4971</v>
      </c>
      <c r="W5" s="12">
        <v>3390</v>
      </c>
      <c r="X5" s="12">
        <v>3390</v>
      </c>
      <c r="Y5" s="12">
        <v>3390</v>
      </c>
      <c r="Z5" s="12"/>
      <c r="AA5" s="12">
        <f aca="true" t="shared" si="1" ref="AA5:AA17">SUM(O5:Z5)</f>
        <v>42261</v>
      </c>
      <c r="AB5" s="11">
        <f t="shared" si="0"/>
        <v>3.3876553106212426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>
        <v>75857</v>
      </c>
      <c r="U6" s="12">
        <v>147575</v>
      </c>
      <c r="V6" s="12">
        <v>156508</v>
      </c>
      <c r="W6" s="12">
        <v>144843</v>
      </c>
      <c r="X6" s="12">
        <v>132217</v>
      </c>
      <c r="Y6" s="12">
        <v>191254</v>
      </c>
      <c r="Z6" s="12"/>
      <c r="AA6" s="12">
        <f t="shared" si="1"/>
        <v>1830798</v>
      </c>
      <c r="AB6" s="11">
        <f t="shared" si="0"/>
        <v>1.8004921166918428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>
        <v>191806</v>
      </c>
      <c r="U7" s="12">
        <v>226568</v>
      </c>
      <c r="V7" s="12">
        <v>147437</v>
      </c>
      <c r="W7" s="12">
        <v>136080</v>
      </c>
      <c r="X7" s="12">
        <v>236923</v>
      </c>
      <c r="Y7" s="12">
        <v>220129</v>
      </c>
      <c r="Z7" s="12"/>
      <c r="AA7" s="12">
        <f t="shared" si="1"/>
        <v>1901169</v>
      </c>
      <c r="AB7" s="11">
        <f t="shared" si="0"/>
        <v>1.9495410115793057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>
        <v>-4472</v>
      </c>
      <c r="U8" s="12">
        <v>0</v>
      </c>
      <c r="V8" s="12">
        <v>-2539</v>
      </c>
      <c r="W8" s="12">
        <v>0</v>
      </c>
      <c r="X8" s="12">
        <v>-10</v>
      </c>
      <c r="Y8" s="12">
        <v>-6341</v>
      </c>
      <c r="Z8" s="12"/>
      <c r="AA8" s="12">
        <f t="shared" si="1"/>
        <v>9401605</v>
      </c>
      <c r="AB8" s="11">
        <f t="shared" si="0"/>
        <v>1566934.1666666667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>
        <v>7210372</v>
      </c>
      <c r="U11" s="12">
        <v>6029392</v>
      </c>
      <c r="V11" s="12">
        <v>6063591</v>
      </c>
      <c r="W11" s="12">
        <v>2197901</v>
      </c>
      <c r="X11" s="12">
        <v>2077873</v>
      </c>
      <c r="Y11" s="12">
        <v>10375992</v>
      </c>
      <c r="Z11" s="12"/>
      <c r="AA11" s="12">
        <f t="shared" si="1"/>
        <v>66226770</v>
      </c>
      <c r="AB11" s="11">
        <f t="shared" si="0"/>
        <v>1.343314288968927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>
        <v>3215318</v>
      </c>
      <c r="U12" s="12">
        <v>2910525</v>
      </c>
      <c r="V12" s="12">
        <v>3390475</v>
      </c>
      <c r="W12" s="12">
        <v>2834859</v>
      </c>
      <c r="X12" s="12">
        <v>3042875</v>
      </c>
      <c r="Y12" s="12">
        <v>2158713</v>
      </c>
      <c r="Z12" s="12"/>
      <c r="AA12" s="12">
        <f t="shared" si="1"/>
        <v>31430718</v>
      </c>
      <c r="AB12" s="11">
        <f t="shared" si="0"/>
        <v>1.417951414235501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>
        <v>1711229</v>
      </c>
      <c r="T13" s="12">
        <v>368256</v>
      </c>
      <c r="U13" s="12">
        <v>256</v>
      </c>
      <c r="V13" s="12">
        <v>365024</v>
      </c>
      <c r="W13" s="12"/>
      <c r="X13" s="12">
        <v>0</v>
      </c>
      <c r="Y13" s="12">
        <v>345466</v>
      </c>
      <c r="Z13" s="12"/>
      <c r="AA13" s="12">
        <f>SUM(O13:Z13)</f>
        <v>2790231</v>
      </c>
      <c r="AB13" s="11" t="e">
        <f>+AA13/N13</f>
        <v>#DIV/0!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>
        <v>128763</v>
      </c>
      <c r="U14" s="12">
        <v>110714</v>
      </c>
      <c r="V14" s="12">
        <v>124186</v>
      </c>
      <c r="W14" s="12">
        <v>87361</v>
      </c>
      <c r="X14" s="12">
        <v>61204</v>
      </c>
      <c r="Y14" s="12">
        <v>11293</v>
      </c>
      <c r="Z14" s="12"/>
      <c r="AA14" s="12">
        <f t="shared" si="1"/>
        <v>975175</v>
      </c>
      <c r="AB14" s="11">
        <f t="shared" si="0"/>
        <v>0.9999866692371112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>
        <v>22015</v>
      </c>
      <c r="T16" s="21">
        <v>57000</v>
      </c>
      <c r="U16" s="12">
        <v>38051</v>
      </c>
      <c r="V16" s="12">
        <v>8924</v>
      </c>
      <c r="W16" s="12">
        <v>0</v>
      </c>
      <c r="X16" s="12">
        <v>1604</v>
      </c>
      <c r="Y16" s="12">
        <v>45923</v>
      </c>
      <c r="Z16" s="12"/>
      <c r="AA16" s="12">
        <f t="shared" si="1"/>
        <v>174191</v>
      </c>
      <c r="AB16" s="11">
        <f t="shared" si="0"/>
        <v>0.9502381173184662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20"/>
      <c r="T20" s="19"/>
      <c r="AA20" s="18"/>
    </row>
    <row r="21" spans="14:27" ht="12.75">
      <c r="N21" s="18"/>
      <c r="T21" s="19"/>
      <c r="AA21" s="18"/>
    </row>
    <row r="22" spans="14:27" ht="12.75">
      <c r="N22" s="18"/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2023-12-14T20:03:07Z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